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<sst xmlns="http://schemas.openxmlformats.org/spreadsheetml/2006/main" count="84" uniqueCount="33">
  <si>
    <t>% снятия по санитарному содержанию домовладений по МКД</t>
  </si>
  <si>
    <t>2011г.</t>
  </si>
  <si>
    <t>Наименование подрядной организации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</si>
  <si>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</si>
  <si>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</si>
  <si>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</si>
  <si>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</si>
  <si>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</si>
  <si>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</si>
  <si>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</si>
  <si>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</si>
  <si>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</si>
  <si>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</si>
  <si>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</si>
  <si>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</si>
  <si>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год</t>
  </si>
  <si>
    <t>% снижения</t>
  </si>
  <si>
    <t>Сумма снижения</t>
  </si>
  <si>
    <t>ООО "КАПИТЕЛЬ" (уч.33)</t>
  </si>
  <si>
    <t>ОАО "Амарант"(Б.Фил.)</t>
  </si>
  <si>
    <t>ОАО "Амарант"(Каст.)</t>
  </si>
  <si>
    <t>ООО "Санзи"</t>
  </si>
  <si>
    <t>ООО "КАПИТЕЛЬ" (уч.36)</t>
  </si>
  <si>
    <t>ООО "БОРДЖИ"</t>
  </si>
  <si>
    <t>ИТОГО:</t>
  </si>
  <si>
    <t>с НДС</t>
  </si>
  <si>
    <t>в квартал</t>
  </si>
  <si>
    <t>Снятие по Прочим</t>
  </si>
  <si>
    <t>Снятие по санитарному содержанию 2011г.</t>
  </si>
  <si>
    <t>Снятие по ст. Прочие 2011г.</t>
  </si>
  <si>
    <t>ООО"КАПИТЕЛЬ"</t>
  </si>
  <si>
    <t>ОАО"Амарант"</t>
  </si>
  <si>
    <t>Снятие по РТР 2011г.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</si>
</sst>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43" fontId="2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/>
    </xf>
    <xf numFmtId="179" fontId="0" fillId="0" borderId="9" xfId="18" applyBorder="1" applyAlignment="1">
      <alignment/>
    </xf>
    <xf numFmtId="0" fontId="0" fillId="0" borderId="3" xfId="0" applyBorder="1" applyAlignment="1">
      <alignment/>
    </xf>
    <xf numFmtId="179" fontId="0" fillId="0" borderId="3" xfId="18" applyBorder="1" applyAlignment="1">
      <alignment/>
    </xf>
    <xf numFmtId="43" fontId="0" fillId="0" borderId="9" xfId="0" applyNumberForma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/>
    </xf>
    <xf numFmtId="43" fontId="0" fillId="0" borderId="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79" fontId="0" fillId="0" borderId="12" xfId="18" applyBorder="1" applyAlignment="1">
      <alignment/>
    </xf>
    <xf numFmtId="179" fontId="2" fillId="0" borderId="9" xfId="18" applyFont="1" applyBorder="1" applyAlignment="1">
      <alignment/>
    </xf>
    <xf numFmtId="0" fontId="0" fillId="0" borderId="9" xfId="0" applyBorder="1" applyAlignment="1">
      <alignment/>
    </xf>
    <xf numFmtId="179" fontId="2" fillId="0" borderId="3" xfId="18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180" fontId="2" fillId="0" borderId="18" xfId="18" applyNumberFormat="1" applyFont="1" applyBorder="1" applyAlignment="1">
      <alignment horizontal="center" wrapText="1"/>
    </xf>
    <xf numFmtId="179" fontId="2" fillId="0" borderId="19" xfId="18" applyFont="1" applyBorder="1" applyAlignment="1">
      <alignment horizontal="center" wrapText="1"/>
    </xf>
    <xf numFmtId="179" fontId="2" fillId="0" borderId="18" xfId="18" applyFont="1" applyBorder="1" applyAlignment="1">
      <alignment horizontal="center" wrapText="1"/>
    </xf>
    <xf numFmtId="179" fontId="2" fillId="0" borderId="20" xfId="18" applyFont="1" applyBorder="1" applyAlignment="1">
      <alignment horizontal="center" wrapText="1"/>
    </xf>
    <xf numFmtId="179" fontId="2" fillId="0" borderId="21" xfId="18" applyFont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80" fontId="2" fillId="0" borderId="19" xfId="18" applyNumberFormat="1" applyFont="1" applyBorder="1" applyAlignment="1">
      <alignment horizontal="center" wrapText="1"/>
    </xf>
    <xf numFmtId="180" fontId="2" fillId="0" borderId="21" xfId="18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78"/>
  <sheetViews>
    <sheetView tabSelected="1" workbookViewId="0" topLeftCell="A1">
      <selection activeCell="G18" sqref="G18:G21"/>
    </sheetView>
  </sheetViews>
  <sheetFormatPr defaultColWidth="9.140625" defaultRowHeight="12.75"/>
  <cols>
    <col min="3" max="3" width="7.28125" style="0" customWidth="1"/>
    <col min="4" max="4" width="13.28125" style="0" customWidth="1"/>
    <col min="5" max="5" width="7.7109375" style="0" customWidth="1"/>
    <col min="6" max="6" width="13.421875" style="0" customWidth="1"/>
    <col min="7" max="7" width="7.28125" style="0" customWidth="1"/>
    <col min="8" max="8" width="13.28125" style="0" customWidth="1"/>
    <col min="9" max="9" width="13.421875" style="0" customWidth="1"/>
    <col min="10" max="10" width="13.8515625" style="0" customWidth="1"/>
    <col min="11" max="11" width="6.7109375" style="0" customWidth="1"/>
    <col min="12" max="12" width="15.140625" style="0" customWidth="1"/>
    <col min="13" max="13" width="7.140625" style="0" customWidth="1"/>
    <col min="14" max="14" width="14.57421875" style="0" customWidth="1"/>
    <col min="15" max="15" width="7.421875" style="0" customWidth="1"/>
    <col min="16" max="16" width="13.421875" style="0" customWidth="1"/>
    <col min="17" max="17" width="8.00390625" style="0" customWidth="1"/>
    <col min="18" max="18" width="13.421875" style="0" customWidth="1"/>
    <col min="19" max="19" width="6.7109375" style="0" customWidth="1"/>
    <col min="20" max="20" width="13.140625" style="0" customWidth="1"/>
    <col min="21" max="21" width="5.7109375" style="0" customWidth="1"/>
    <col min="22" max="22" width="13.7109375" style="0" customWidth="1"/>
    <col min="23" max="23" width="6.00390625" style="0" customWidth="1"/>
    <col min="24" max="24" width="13.7109375" style="0" customWidth="1"/>
    <col min="25" max="25" width="6.7109375" style="0" customWidth="1"/>
    <col min="26" max="26" width="13.8515625" style="0" customWidth="1"/>
    <col min="27" max="27" width="6.57421875" style="0" customWidth="1"/>
    <col min="28" max="28" width="15.7109375" style="0" customWidth="1"/>
  </cols>
  <sheetData>
    <row r="2" spans="2:10" ht="15.75">
      <c r="B2" s="58" t="s">
        <v>0</v>
      </c>
      <c r="C2" s="58"/>
      <c r="D2" s="58"/>
      <c r="E2" s="58"/>
      <c r="F2" s="58"/>
      <c r="G2" s="58"/>
      <c r="H2" s="58"/>
      <c r="I2" s="1"/>
      <c r="J2" s="1"/>
    </row>
    <row r="3" spans="2:10" ht="15.75">
      <c r="B3" s="58"/>
      <c r="C3" s="58"/>
      <c r="D3" s="58"/>
      <c r="E3" s="58"/>
      <c r="F3" s="58"/>
      <c r="G3" s="58"/>
      <c r="H3" s="58"/>
      <c r="I3" s="1"/>
      <c r="J3" s="1"/>
    </row>
    <row r="4" spans="2:10" ht="15.75">
      <c r="B4" s="58"/>
      <c r="C4" s="58"/>
      <c r="D4" s="58"/>
      <c r="E4" s="58"/>
      <c r="F4" s="58"/>
      <c r="G4" s="58"/>
      <c r="H4" s="58"/>
      <c r="I4" s="1"/>
      <c r="J4" s="1"/>
    </row>
    <row r="5" ht="13.5" thickBot="1">
      <c r="A5" s="2" t="s">
        <v>1</v>
      </c>
    </row>
    <row r="6" spans="1:28" ht="12.75">
      <c r="A6" s="42" t="s">
        <v>2</v>
      </c>
      <c r="B6" s="43"/>
      <c r="C6" s="48" t="s">
        <v>3</v>
      </c>
      <c r="D6" s="49"/>
      <c r="E6" s="48" t="s">
        <v>4</v>
      </c>
      <c r="F6" s="49"/>
      <c r="G6" s="48" t="s">
        <v>5</v>
      </c>
      <c r="H6" s="49"/>
      <c r="I6" s="48" t="s">
        <v>6</v>
      </c>
      <c r="J6" s="49"/>
      <c r="K6" s="54" t="s">
        <v>7</v>
      </c>
      <c r="L6" s="55"/>
      <c r="M6" s="54" t="s">
        <v>8</v>
      </c>
      <c r="N6" s="55"/>
      <c r="O6" s="54" t="s">
        <v>9</v>
      </c>
      <c r="P6" s="55"/>
      <c r="Q6" s="54" t="s">
        <v>10</v>
      </c>
      <c r="R6" s="55"/>
      <c r="S6" s="54" t="s">
        <v>11</v>
      </c>
      <c r="T6" s="55"/>
      <c r="U6" s="54" t="s">
        <v>12</v>
      </c>
      <c r="V6" s="55"/>
      <c r="W6" s="54" t="s">
        <v>13</v>
      </c>
      <c r="X6" s="55"/>
      <c r="Y6" s="54" t="s">
        <v>14</v>
      </c>
      <c r="Z6" s="55"/>
      <c r="AA6" s="54" t="s">
        <v>15</v>
      </c>
      <c r="AB6" s="55"/>
    </row>
    <row r="7" spans="1:28" ht="12.75">
      <c r="A7" s="44"/>
      <c r="B7" s="45"/>
      <c r="C7" s="50"/>
      <c r="D7" s="51"/>
      <c r="E7" s="50"/>
      <c r="F7" s="51"/>
      <c r="G7" s="50"/>
      <c r="H7" s="51"/>
      <c r="I7" s="50"/>
      <c r="J7" s="51"/>
      <c r="K7" s="56"/>
      <c r="L7" s="57"/>
      <c r="M7" s="56"/>
      <c r="N7" s="57"/>
      <c r="O7" s="56"/>
      <c r="P7" s="57"/>
      <c r="Q7" s="56"/>
      <c r="R7" s="57"/>
      <c r="S7" s="56"/>
      <c r="T7" s="57"/>
      <c r="U7" s="56"/>
      <c r="V7" s="57"/>
      <c r="W7" s="56"/>
      <c r="X7" s="57"/>
      <c r="Y7" s="56"/>
      <c r="Z7" s="57"/>
      <c r="AA7" s="56"/>
      <c r="AB7" s="57"/>
    </row>
    <row r="8" spans="1:28" ht="12.75" customHeight="1">
      <c r="A8" s="44"/>
      <c r="B8" s="45"/>
      <c r="C8" s="50" t="s">
        <v>16</v>
      </c>
      <c r="D8" s="51" t="s">
        <v>17</v>
      </c>
      <c r="E8" s="50" t="s">
        <v>16</v>
      </c>
      <c r="F8" s="51" t="s">
        <v>17</v>
      </c>
      <c r="G8" s="50" t="s">
        <v>16</v>
      </c>
      <c r="H8" s="51" t="s">
        <v>17</v>
      </c>
      <c r="I8" s="50" t="s">
        <v>16</v>
      </c>
      <c r="J8" s="51" t="s">
        <v>17</v>
      </c>
      <c r="K8" s="50" t="s">
        <v>16</v>
      </c>
      <c r="L8" s="51" t="s">
        <v>17</v>
      </c>
      <c r="M8" s="50" t="s">
        <v>16</v>
      </c>
      <c r="N8" s="51" t="s">
        <v>17</v>
      </c>
      <c r="O8" s="50" t="s">
        <v>16</v>
      </c>
      <c r="P8" s="51" t="s">
        <v>17</v>
      </c>
      <c r="Q8" s="50" t="s">
        <v>16</v>
      </c>
      <c r="R8" s="51" t="s">
        <v>17</v>
      </c>
      <c r="S8" s="50" t="s">
        <v>16</v>
      </c>
      <c r="T8" s="51" t="s">
        <v>17</v>
      </c>
      <c r="U8" s="50" t="s">
        <v>16</v>
      </c>
      <c r="V8" s="51" t="s">
        <v>17</v>
      </c>
      <c r="W8" s="50" t="s">
        <v>16</v>
      </c>
      <c r="X8" s="51" t="s">
        <v>17</v>
      </c>
      <c r="Y8" s="50" t="s">
        <v>16</v>
      </c>
      <c r="Z8" s="51" t="s">
        <v>17</v>
      </c>
      <c r="AA8" s="50" t="s">
        <v>16</v>
      </c>
      <c r="AB8" s="51" t="s">
        <v>17</v>
      </c>
    </row>
    <row r="9" spans="1:28" ht="13.5" thickBot="1">
      <c r="A9" s="46"/>
      <c r="B9" s="47"/>
      <c r="C9" s="50"/>
      <c r="D9" s="51"/>
      <c r="E9" s="50"/>
      <c r="F9" s="51"/>
      <c r="G9" s="50"/>
      <c r="H9" s="51"/>
      <c r="I9" s="50"/>
      <c r="J9" s="51"/>
      <c r="K9" s="50"/>
      <c r="L9" s="51"/>
      <c r="M9" s="50"/>
      <c r="N9" s="51"/>
      <c r="O9" s="50"/>
      <c r="P9" s="51"/>
      <c r="Q9" s="50"/>
      <c r="R9" s="51"/>
      <c r="S9" s="50"/>
      <c r="T9" s="51"/>
      <c r="U9" s="50"/>
      <c r="V9" s="51"/>
      <c r="W9" s="50"/>
      <c r="X9" s="51"/>
      <c r="Y9" s="50"/>
      <c r="Z9" s="51"/>
      <c r="AA9" s="50"/>
      <c r="AB9" s="51"/>
    </row>
    <row r="10" spans="1:28" ht="12.75">
      <c r="A10" s="31" t="s">
        <v>18</v>
      </c>
      <c r="B10" s="32"/>
      <c r="C10" s="37">
        <v>2.9</v>
      </c>
      <c r="D10" s="38">
        <v>25273.73</v>
      </c>
      <c r="E10" s="37">
        <v>3.3</v>
      </c>
      <c r="F10" s="38">
        <v>28759.76</v>
      </c>
      <c r="G10" s="37">
        <v>2.4</v>
      </c>
      <c r="H10" s="38">
        <v>19361.85</v>
      </c>
      <c r="I10" s="37">
        <v>2.1</v>
      </c>
      <c r="J10" s="38">
        <v>15252.69</v>
      </c>
      <c r="K10" s="52">
        <v>2.4</v>
      </c>
      <c r="L10" s="38">
        <v>17430.51</v>
      </c>
      <c r="M10" s="52">
        <v>2.5</v>
      </c>
      <c r="N10" s="38">
        <v>18156.78</v>
      </c>
      <c r="O10" s="52">
        <v>2.1</v>
      </c>
      <c r="P10" s="38">
        <v>15251.69</v>
      </c>
      <c r="Q10" s="52">
        <v>2.5</v>
      </c>
      <c r="R10" s="38">
        <v>18156.78</v>
      </c>
      <c r="S10" s="52">
        <v>2.7</v>
      </c>
      <c r="T10" s="38">
        <v>19609.32</v>
      </c>
      <c r="U10" s="52">
        <v>2.1</v>
      </c>
      <c r="V10" s="38">
        <v>14288.41</v>
      </c>
      <c r="W10" s="52">
        <v>1.6</v>
      </c>
      <c r="X10" s="38">
        <v>10774.76</v>
      </c>
      <c r="Y10" s="52">
        <v>1.1</v>
      </c>
      <c r="Z10" s="38">
        <v>7407.65</v>
      </c>
      <c r="AA10" s="52">
        <f>W10+Y10+U10+S10+Q10+O10+M10+K10+I10+G10+E10+C10</f>
        <v>27.7</v>
      </c>
      <c r="AB10" s="38">
        <f>Z10+X10+V10+T10+R10+P10+N10+L10+J10+H10+F10+D10</f>
        <v>209723.93000000002</v>
      </c>
    </row>
    <row r="11" spans="1:28" ht="12.75">
      <c r="A11" s="33"/>
      <c r="B11" s="34"/>
      <c r="C11" s="37"/>
      <c r="D11" s="38"/>
      <c r="E11" s="37"/>
      <c r="F11" s="38"/>
      <c r="G11" s="37"/>
      <c r="H11" s="38"/>
      <c r="I11" s="37"/>
      <c r="J11" s="38"/>
      <c r="K11" s="52"/>
      <c r="L11" s="38"/>
      <c r="M11" s="52"/>
      <c r="N11" s="38"/>
      <c r="O11" s="52"/>
      <c r="P11" s="38"/>
      <c r="Q11" s="52"/>
      <c r="R11" s="38"/>
      <c r="S11" s="52"/>
      <c r="T11" s="38"/>
      <c r="U11" s="52"/>
      <c r="V11" s="38"/>
      <c r="W11" s="52"/>
      <c r="X11" s="38"/>
      <c r="Y11" s="52"/>
      <c r="Z11" s="38"/>
      <c r="AA11" s="52"/>
      <c r="AB11" s="38"/>
    </row>
    <row r="12" spans="1:28" ht="12.75">
      <c r="A12" s="33"/>
      <c r="B12" s="34"/>
      <c r="C12" s="37"/>
      <c r="D12" s="38"/>
      <c r="E12" s="37"/>
      <c r="F12" s="38"/>
      <c r="G12" s="37"/>
      <c r="H12" s="38"/>
      <c r="I12" s="37"/>
      <c r="J12" s="38"/>
      <c r="K12" s="52"/>
      <c r="L12" s="38"/>
      <c r="M12" s="52"/>
      <c r="N12" s="38"/>
      <c r="O12" s="52"/>
      <c r="P12" s="38"/>
      <c r="Q12" s="52"/>
      <c r="R12" s="38"/>
      <c r="S12" s="52"/>
      <c r="T12" s="38"/>
      <c r="U12" s="52"/>
      <c r="V12" s="38"/>
      <c r="W12" s="52"/>
      <c r="X12" s="38"/>
      <c r="Y12" s="52"/>
      <c r="Z12" s="38"/>
      <c r="AA12" s="52"/>
      <c r="AB12" s="38"/>
    </row>
    <row r="13" spans="1:28" ht="13.5" thickBot="1">
      <c r="A13" s="35"/>
      <c r="B13" s="36"/>
      <c r="C13" s="37"/>
      <c r="D13" s="38"/>
      <c r="E13" s="37"/>
      <c r="F13" s="38"/>
      <c r="G13" s="37"/>
      <c r="H13" s="38"/>
      <c r="I13" s="37"/>
      <c r="J13" s="38"/>
      <c r="K13" s="52"/>
      <c r="L13" s="38"/>
      <c r="M13" s="52"/>
      <c r="N13" s="38"/>
      <c r="O13" s="52"/>
      <c r="P13" s="38"/>
      <c r="Q13" s="52"/>
      <c r="R13" s="38"/>
      <c r="S13" s="52"/>
      <c r="T13" s="38"/>
      <c r="U13" s="52"/>
      <c r="V13" s="38"/>
      <c r="W13" s="52"/>
      <c r="X13" s="38"/>
      <c r="Y13" s="52"/>
      <c r="Z13" s="38"/>
      <c r="AA13" s="52"/>
      <c r="AB13" s="38"/>
    </row>
    <row r="14" spans="1:28" ht="12.75">
      <c r="A14" s="31" t="s">
        <v>19</v>
      </c>
      <c r="B14" s="32"/>
      <c r="C14" s="37">
        <v>3.7</v>
      </c>
      <c r="D14" s="38">
        <v>19467.19</v>
      </c>
      <c r="E14" s="37">
        <v>4.7</v>
      </c>
      <c r="F14" s="38">
        <v>24728.6</v>
      </c>
      <c r="G14" s="37">
        <v>4.1</v>
      </c>
      <c r="H14" s="38">
        <v>21571.76</v>
      </c>
      <c r="I14" s="37">
        <v>3.7</v>
      </c>
      <c r="J14" s="38">
        <v>17017.85</v>
      </c>
      <c r="K14" s="52">
        <v>2.1</v>
      </c>
      <c r="L14" s="38">
        <v>9658.78</v>
      </c>
      <c r="M14" s="52">
        <v>4.6</v>
      </c>
      <c r="N14" s="38">
        <v>21157.33</v>
      </c>
      <c r="O14" s="52">
        <v>3.4</v>
      </c>
      <c r="P14" s="38">
        <v>15638.02</v>
      </c>
      <c r="Q14" s="52">
        <v>6</v>
      </c>
      <c r="R14" s="38">
        <v>27596.51</v>
      </c>
      <c r="S14" s="52">
        <v>4.1</v>
      </c>
      <c r="T14" s="38">
        <v>18857.62</v>
      </c>
      <c r="U14" s="52">
        <v>3.2</v>
      </c>
      <c r="V14" s="38">
        <v>14718.14</v>
      </c>
      <c r="W14" s="52">
        <v>5.1</v>
      </c>
      <c r="X14" s="38">
        <v>23457.04</v>
      </c>
      <c r="Y14" s="52">
        <v>4.3</v>
      </c>
      <c r="Z14" s="38">
        <v>19777.5</v>
      </c>
      <c r="AA14" s="52">
        <f>W14+Y14+U14+S14+Q14+O14+M14+K14+I14+G14+E14+C14</f>
        <v>49.00000000000001</v>
      </c>
      <c r="AB14" s="38">
        <f>Z14+X14+V14+T14+R14+P14+N14+L14+J14+H14+F14+D14</f>
        <v>233646.34000000003</v>
      </c>
    </row>
    <row r="15" spans="1:28" ht="12.75">
      <c r="A15" s="33"/>
      <c r="B15" s="34"/>
      <c r="C15" s="37"/>
      <c r="D15" s="38"/>
      <c r="E15" s="37"/>
      <c r="F15" s="38"/>
      <c r="G15" s="37"/>
      <c r="H15" s="38"/>
      <c r="I15" s="37"/>
      <c r="J15" s="38"/>
      <c r="K15" s="52"/>
      <c r="L15" s="38"/>
      <c r="M15" s="52"/>
      <c r="N15" s="38"/>
      <c r="O15" s="52"/>
      <c r="P15" s="38"/>
      <c r="Q15" s="52"/>
      <c r="R15" s="38"/>
      <c r="S15" s="52"/>
      <c r="T15" s="38"/>
      <c r="U15" s="52"/>
      <c r="V15" s="38"/>
      <c r="W15" s="52"/>
      <c r="X15" s="38"/>
      <c r="Y15" s="52"/>
      <c r="Z15" s="38"/>
      <c r="AA15" s="52"/>
      <c r="AB15" s="38"/>
    </row>
    <row r="16" spans="1:28" ht="12.75">
      <c r="A16" s="33"/>
      <c r="B16" s="34"/>
      <c r="C16" s="37"/>
      <c r="D16" s="38"/>
      <c r="E16" s="37"/>
      <c r="F16" s="38"/>
      <c r="G16" s="37"/>
      <c r="H16" s="38"/>
      <c r="I16" s="37"/>
      <c r="J16" s="38"/>
      <c r="K16" s="52"/>
      <c r="L16" s="38"/>
      <c r="M16" s="52"/>
      <c r="N16" s="38"/>
      <c r="O16" s="52"/>
      <c r="P16" s="38"/>
      <c r="Q16" s="52"/>
      <c r="R16" s="38"/>
      <c r="S16" s="52"/>
      <c r="T16" s="38"/>
      <c r="U16" s="52"/>
      <c r="V16" s="38"/>
      <c r="W16" s="52"/>
      <c r="X16" s="38"/>
      <c r="Y16" s="52"/>
      <c r="Z16" s="38"/>
      <c r="AA16" s="52"/>
      <c r="AB16" s="38"/>
    </row>
    <row r="17" spans="1:28" ht="13.5" thickBot="1">
      <c r="A17" s="35"/>
      <c r="B17" s="36"/>
      <c r="C17" s="37"/>
      <c r="D17" s="38"/>
      <c r="E17" s="37"/>
      <c r="F17" s="38"/>
      <c r="G17" s="37"/>
      <c r="H17" s="38"/>
      <c r="I17" s="37"/>
      <c r="J17" s="38"/>
      <c r="K17" s="52"/>
      <c r="L17" s="38"/>
      <c r="M17" s="52"/>
      <c r="N17" s="38"/>
      <c r="O17" s="52"/>
      <c r="P17" s="38"/>
      <c r="Q17" s="52"/>
      <c r="R17" s="38"/>
      <c r="S17" s="52"/>
      <c r="T17" s="38"/>
      <c r="U17" s="52"/>
      <c r="V17" s="38"/>
      <c r="W17" s="52"/>
      <c r="X17" s="38"/>
      <c r="Y17" s="52"/>
      <c r="Z17" s="38"/>
      <c r="AA17" s="52"/>
      <c r="AB17" s="38"/>
    </row>
    <row r="18" spans="1:28" ht="12.75">
      <c r="A18" s="31" t="s">
        <v>20</v>
      </c>
      <c r="B18" s="32"/>
      <c r="C18" s="37">
        <v>3.8</v>
      </c>
      <c r="D18" s="38">
        <v>18294.04</v>
      </c>
      <c r="E18" s="37">
        <v>4.8</v>
      </c>
      <c r="F18" s="38">
        <v>23108.27</v>
      </c>
      <c r="G18" s="37">
        <v>4.3</v>
      </c>
      <c r="H18" s="38">
        <v>20701.15</v>
      </c>
      <c r="I18" s="37">
        <v>3.7</v>
      </c>
      <c r="J18" s="38">
        <v>15471.22</v>
      </c>
      <c r="K18" s="52">
        <v>3.7</v>
      </c>
      <c r="L18" s="38">
        <v>15471.22</v>
      </c>
      <c r="M18" s="52">
        <v>5</v>
      </c>
      <c r="N18" s="38">
        <v>20907.05</v>
      </c>
      <c r="O18" s="52">
        <v>2.8</v>
      </c>
      <c r="P18" s="38">
        <v>11707.95</v>
      </c>
      <c r="Q18" s="52">
        <v>2.5</v>
      </c>
      <c r="R18" s="38">
        <v>10453.53</v>
      </c>
      <c r="S18" s="52">
        <v>3.3</v>
      </c>
      <c r="T18" s="38">
        <v>13798.66</v>
      </c>
      <c r="U18" s="52">
        <v>2.7</v>
      </c>
      <c r="V18" s="38">
        <v>11289.81</v>
      </c>
      <c r="W18" s="52">
        <v>4</v>
      </c>
      <c r="X18" s="38">
        <v>16725.64</v>
      </c>
      <c r="Y18" s="52">
        <v>4.2</v>
      </c>
      <c r="Z18" s="38">
        <v>17561.93</v>
      </c>
      <c r="AA18" s="52">
        <f>W18+Y18+U18+S18+Q18+O18+M18+K18+I18+G18+E18+C18</f>
        <v>44.79999999999999</v>
      </c>
      <c r="AB18" s="38">
        <f>Z18+X18+V18+T18+R18+P18+N18+L18+J18+H18+F18+D18</f>
        <v>195490.46999999997</v>
      </c>
    </row>
    <row r="19" spans="1:28" ht="12.75">
      <c r="A19" s="33"/>
      <c r="B19" s="34"/>
      <c r="C19" s="37"/>
      <c r="D19" s="38"/>
      <c r="E19" s="37"/>
      <c r="F19" s="38"/>
      <c r="G19" s="37"/>
      <c r="H19" s="38"/>
      <c r="I19" s="37"/>
      <c r="J19" s="38"/>
      <c r="K19" s="52"/>
      <c r="L19" s="38"/>
      <c r="M19" s="52"/>
      <c r="N19" s="38"/>
      <c r="O19" s="52"/>
      <c r="P19" s="38"/>
      <c r="Q19" s="52"/>
      <c r="R19" s="38"/>
      <c r="S19" s="52"/>
      <c r="T19" s="38"/>
      <c r="U19" s="52"/>
      <c r="V19" s="38"/>
      <c r="W19" s="52"/>
      <c r="X19" s="38"/>
      <c r="Y19" s="52"/>
      <c r="Z19" s="38"/>
      <c r="AA19" s="52"/>
      <c r="AB19" s="38"/>
    </row>
    <row r="20" spans="1:28" ht="12.75">
      <c r="A20" s="33"/>
      <c r="B20" s="34"/>
      <c r="C20" s="37"/>
      <c r="D20" s="38"/>
      <c r="E20" s="37"/>
      <c r="F20" s="38"/>
      <c r="G20" s="37"/>
      <c r="H20" s="38"/>
      <c r="I20" s="37"/>
      <c r="J20" s="38"/>
      <c r="K20" s="52"/>
      <c r="L20" s="38"/>
      <c r="M20" s="52"/>
      <c r="N20" s="38"/>
      <c r="O20" s="52"/>
      <c r="P20" s="38"/>
      <c r="Q20" s="52"/>
      <c r="R20" s="38"/>
      <c r="S20" s="52"/>
      <c r="T20" s="38"/>
      <c r="U20" s="52"/>
      <c r="V20" s="38"/>
      <c r="W20" s="52"/>
      <c r="X20" s="38"/>
      <c r="Y20" s="52"/>
      <c r="Z20" s="38"/>
      <c r="AA20" s="52"/>
      <c r="AB20" s="38"/>
    </row>
    <row r="21" spans="1:28" ht="13.5" thickBot="1">
      <c r="A21" s="35"/>
      <c r="B21" s="36"/>
      <c r="C21" s="37"/>
      <c r="D21" s="38"/>
      <c r="E21" s="37"/>
      <c r="F21" s="38"/>
      <c r="G21" s="37"/>
      <c r="H21" s="38"/>
      <c r="I21" s="37"/>
      <c r="J21" s="38"/>
      <c r="K21" s="52"/>
      <c r="L21" s="38"/>
      <c r="M21" s="52"/>
      <c r="N21" s="38"/>
      <c r="O21" s="52"/>
      <c r="P21" s="38"/>
      <c r="Q21" s="52"/>
      <c r="R21" s="38"/>
      <c r="S21" s="52"/>
      <c r="T21" s="38"/>
      <c r="U21" s="52"/>
      <c r="V21" s="38"/>
      <c r="W21" s="52"/>
      <c r="X21" s="38"/>
      <c r="Y21" s="52"/>
      <c r="Z21" s="38"/>
      <c r="AA21" s="52"/>
      <c r="AB21" s="38"/>
    </row>
    <row r="22" spans="1:28" ht="12.75">
      <c r="A22" s="31" t="s">
        <v>21</v>
      </c>
      <c r="B22" s="32"/>
      <c r="C22" s="37">
        <v>2.7</v>
      </c>
      <c r="D22" s="38">
        <v>28833.32</v>
      </c>
      <c r="E22" s="37">
        <v>2.4</v>
      </c>
      <c r="F22" s="38">
        <v>25629.62</v>
      </c>
      <c r="G22" s="37">
        <v>3.4</v>
      </c>
      <c r="H22" s="38">
        <v>36308.63</v>
      </c>
      <c r="I22" s="37">
        <v>3.5</v>
      </c>
      <c r="J22" s="38">
        <v>33772.64</v>
      </c>
      <c r="K22" s="52">
        <v>3</v>
      </c>
      <c r="L22" s="38">
        <v>28947.98</v>
      </c>
      <c r="M22" s="52">
        <v>6.3</v>
      </c>
      <c r="N22" s="38">
        <v>60790.76</v>
      </c>
      <c r="O22" s="52">
        <v>2.1</v>
      </c>
      <c r="P22" s="38">
        <v>20263.58</v>
      </c>
      <c r="Q22" s="52">
        <v>3.7</v>
      </c>
      <c r="R22" s="38">
        <v>35702.51</v>
      </c>
      <c r="S22" s="52">
        <v>3.5</v>
      </c>
      <c r="T22" s="38">
        <v>33772.64</v>
      </c>
      <c r="U22" s="52">
        <v>1.8</v>
      </c>
      <c r="V22" s="38">
        <v>17368.79</v>
      </c>
      <c r="W22" s="52">
        <v>3</v>
      </c>
      <c r="X22" s="38">
        <v>28947.98</v>
      </c>
      <c r="Y22" s="52">
        <v>3.5</v>
      </c>
      <c r="Z22" s="38">
        <v>33772.64</v>
      </c>
      <c r="AA22" s="52">
        <f>W22+Y22+U22+S22+Q22+O22+M22+K22+I22+G22+E22+C22</f>
        <v>38.900000000000006</v>
      </c>
      <c r="AB22" s="38">
        <f>Z22+X22+V22+T22+R22+P22+N22+L22+J22+H22+F22+D22</f>
        <v>384111.09</v>
      </c>
    </row>
    <row r="23" spans="1:28" ht="12.75">
      <c r="A23" s="33"/>
      <c r="B23" s="34"/>
      <c r="C23" s="37"/>
      <c r="D23" s="38"/>
      <c r="E23" s="37"/>
      <c r="F23" s="38"/>
      <c r="G23" s="37"/>
      <c r="H23" s="38"/>
      <c r="I23" s="37"/>
      <c r="J23" s="38"/>
      <c r="K23" s="52"/>
      <c r="L23" s="38"/>
      <c r="M23" s="52"/>
      <c r="N23" s="38"/>
      <c r="O23" s="52"/>
      <c r="P23" s="38"/>
      <c r="Q23" s="52"/>
      <c r="R23" s="38"/>
      <c r="S23" s="52"/>
      <c r="T23" s="38"/>
      <c r="U23" s="52"/>
      <c r="V23" s="38"/>
      <c r="W23" s="52"/>
      <c r="X23" s="38"/>
      <c r="Y23" s="52"/>
      <c r="Z23" s="38"/>
      <c r="AA23" s="52"/>
      <c r="AB23" s="38"/>
    </row>
    <row r="24" spans="1:28" ht="12.75">
      <c r="A24" s="33"/>
      <c r="B24" s="34"/>
      <c r="C24" s="37"/>
      <c r="D24" s="38"/>
      <c r="E24" s="37"/>
      <c r="F24" s="38"/>
      <c r="G24" s="37"/>
      <c r="H24" s="38"/>
      <c r="I24" s="37"/>
      <c r="J24" s="38"/>
      <c r="K24" s="52"/>
      <c r="L24" s="38"/>
      <c r="M24" s="52"/>
      <c r="N24" s="38"/>
      <c r="O24" s="52"/>
      <c r="P24" s="38"/>
      <c r="Q24" s="52"/>
      <c r="R24" s="38"/>
      <c r="S24" s="52"/>
      <c r="T24" s="38"/>
      <c r="U24" s="52"/>
      <c r="V24" s="38"/>
      <c r="W24" s="52"/>
      <c r="X24" s="38"/>
      <c r="Y24" s="52"/>
      <c r="Z24" s="38"/>
      <c r="AA24" s="52"/>
      <c r="AB24" s="38"/>
    </row>
    <row r="25" spans="1:28" ht="13.5" thickBot="1">
      <c r="A25" s="35"/>
      <c r="B25" s="36"/>
      <c r="C25" s="37"/>
      <c r="D25" s="38"/>
      <c r="E25" s="37"/>
      <c r="F25" s="38"/>
      <c r="G25" s="37"/>
      <c r="H25" s="38"/>
      <c r="I25" s="37"/>
      <c r="J25" s="38"/>
      <c r="K25" s="52"/>
      <c r="L25" s="38"/>
      <c r="M25" s="52"/>
      <c r="N25" s="38"/>
      <c r="O25" s="52"/>
      <c r="P25" s="38"/>
      <c r="Q25" s="52"/>
      <c r="R25" s="38"/>
      <c r="S25" s="52"/>
      <c r="T25" s="38"/>
      <c r="U25" s="52"/>
      <c r="V25" s="38"/>
      <c r="W25" s="52"/>
      <c r="X25" s="38"/>
      <c r="Y25" s="52"/>
      <c r="Z25" s="38"/>
      <c r="AA25" s="52"/>
      <c r="AB25" s="38"/>
    </row>
    <row r="26" spans="1:28" ht="12.75">
      <c r="A26" s="31" t="s">
        <v>22</v>
      </c>
      <c r="B26" s="32"/>
      <c r="C26" s="37">
        <v>2.7</v>
      </c>
      <c r="D26" s="38">
        <v>18948.25</v>
      </c>
      <c r="E26" s="37">
        <v>2.3</v>
      </c>
      <c r="F26" s="38">
        <v>16141.11</v>
      </c>
      <c r="G26" s="37">
        <v>3.7</v>
      </c>
      <c r="H26" s="38">
        <v>25966.13</v>
      </c>
      <c r="I26" s="37">
        <v>2.7</v>
      </c>
      <c r="J26" s="38">
        <v>15953.64</v>
      </c>
      <c r="K26" s="52">
        <v>4.5</v>
      </c>
      <c r="L26" s="38">
        <v>26589.4</v>
      </c>
      <c r="M26" s="52">
        <v>4.7</v>
      </c>
      <c r="N26" s="38">
        <v>27771.15</v>
      </c>
      <c r="O26" s="52">
        <v>2.1</v>
      </c>
      <c r="P26" s="38">
        <v>12408.39</v>
      </c>
      <c r="Q26" s="52">
        <v>1.7</v>
      </c>
      <c r="R26" s="38">
        <v>10044.88</v>
      </c>
      <c r="S26" s="52">
        <v>2.8</v>
      </c>
      <c r="T26" s="38">
        <v>16544.52</v>
      </c>
      <c r="U26" s="52">
        <v>2.7</v>
      </c>
      <c r="V26" s="38">
        <v>17241.31</v>
      </c>
      <c r="W26" s="52">
        <v>4.2</v>
      </c>
      <c r="X26" s="38">
        <v>26819.81</v>
      </c>
      <c r="Y26" s="52">
        <v>2.8</v>
      </c>
      <c r="Z26" s="38">
        <v>17879.87</v>
      </c>
      <c r="AA26" s="52">
        <f>W26+Y26+U26+S26+Q26+O26+M26+K26+I26+G26+E26+C26</f>
        <v>36.9</v>
      </c>
      <c r="AB26" s="38">
        <f>Z26+X26+V26+T26+R26+P26+N26+L26+J26+H26+F26+D26</f>
        <v>232308.46000000002</v>
      </c>
    </row>
    <row r="27" spans="1:28" ht="12.75">
      <c r="A27" s="33"/>
      <c r="B27" s="34"/>
      <c r="C27" s="37"/>
      <c r="D27" s="38"/>
      <c r="E27" s="37"/>
      <c r="F27" s="38"/>
      <c r="G27" s="37"/>
      <c r="H27" s="38"/>
      <c r="I27" s="37"/>
      <c r="J27" s="38"/>
      <c r="K27" s="52"/>
      <c r="L27" s="38"/>
      <c r="M27" s="52"/>
      <c r="N27" s="38"/>
      <c r="O27" s="52"/>
      <c r="P27" s="38"/>
      <c r="Q27" s="52"/>
      <c r="R27" s="38"/>
      <c r="S27" s="52"/>
      <c r="T27" s="38"/>
      <c r="U27" s="52"/>
      <c r="V27" s="38"/>
      <c r="W27" s="52"/>
      <c r="X27" s="38"/>
      <c r="Y27" s="52"/>
      <c r="Z27" s="38"/>
      <c r="AA27" s="52"/>
      <c r="AB27" s="38"/>
    </row>
    <row r="28" spans="1:28" ht="12.75">
      <c r="A28" s="33"/>
      <c r="B28" s="34"/>
      <c r="C28" s="37"/>
      <c r="D28" s="38"/>
      <c r="E28" s="37"/>
      <c r="F28" s="38"/>
      <c r="G28" s="37"/>
      <c r="H28" s="38"/>
      <c r="I28" s="37"/>
      <c r="J28" s="38"/>
      <c r="K28" s="52"/>
      <c r="L28" s="38"/>
      <c r="M28" s="52"/>
      <c r="N28" s="38"/>
      <c r="O28" s="52"/>
      <c r="P28" s="38"/>
      <c r="Q28" s="52"/>
      <c r="R28" s="38"/>
      <c r="S28" s="52"/>
      <c r="T28" s="38"/>
      <c r="U28" s="52"/>
      <c r="V28" s="38"/>
      <c r="W28" s="52"/>
      <c r="X28" s="38"/>
      <c r="Y28" s="52"/>
      <c r="Z28" s="38"/>
      <c r="AA28" s="52"/>
      <c r="AB28" s="38"/>
    </row>
    <row r="29" spans="1:28" ht="13.5" thickBot="1">
      <c r="A29" s="35"/>
      <c r="B29" s="36"/>
      <c r="C29" s="37"/>
      <c r="D29" s="38"/>
      <c r="E29" s="37"/>
      <c r="F29" s="38"/>
      <c r="G29" s="37"/>
      <c r="H29" s="38"/>
      <c r="I29" s="37"/>
      <c r="J29" s="38"/>
      <c r="K29" s="52"/>
      <c r="L29" s="38"/>
      <c r="M29" s="52"/>
      <c r="N29" s="38"/>
      <c r="O29" s="52"/>
      <c r="P29" s="38"/>
      <c r="Q29" s="52"/>
      <c r="R29" s="38"/>
      <c r="S29" s="52"/>
      <c r="T29" s="38"/>
      <c r="U29" s="52"/>
      <c r="V29" s="38"/>
      <c r="W29" s="52"/>
      <c r="X29" s="38"/>
      <c r="Y29" s="52"/>
      <c r="Z29" s="38"/>
      <c r="AA29" s="52"/>
      <c r="AB29" s="38"/>
    </row>
    <row r="30" spans="1:28" ht="12.75">
      <c r="A30" s="31" t="s">
        <v>23</v>
      </c>
      <c r="B30" s="32"/>
      <c r="C30" s="37">
        <v>2.1</v>
      </c>
      <c r="D30" s="38">
        <v>11251.64</v>
      </c>
      <c r="E30" s="37">
        <v>2.2</v>
      </c>
      <c r="F30" s="38">
        <v>11787.43</v>
      </c>
      <c r="G30" s="37">
        <v>2.3</v>
      </c>
      <c r="H30" s="38">
        <v>12323.23</v>
      </c>
      <c r="I30" s="37">
        <v>2.1</v>
      </c>
      <c r="J30" s="38">
        <v>10190.88</v>
      </c>
      <c r="K30" s="52">
        <v>3.5</v>
      </c>
      <c r="L30" s="38">
        <v>16984.81</v>
      </c>
      <c r="M30" s="52">
        <v>2.7</v>
      </c>
      <c r="N30" s="38">
        <v>13102.57</v>
      </c>
      <c r="O30" s="52">
        <v>2.1</v>
      </c>
      <c r="P30" s="38">
        <v>10190.88</v>
      </c>
      <c r="Q30" s="52">
        <v>3.4</v>
      </c>
      <c r="R30" s="38">
        <v>16499.53</v>
      </c>
      <c r="S30" s="52">
        <v>2.9</v>
      </c>
      <c r="T30" s="38">
        <v>14073.13</v>
      </c>
      <c r="U30" s="52">
        <v>3.6</v>
      </c>
      <c r="V30" s="38">
        <v>17470.09</v>
      </c>
      <c r="W30" s="52">
        <v>3.6</v>
      </c>
      <c r="X30" s="38">
        <v>17470.09</v>
      </c>
      <c r="Y30" s="52">
        <v>1.1</v>
      </c>
      <c r="Z30" s="38">
        <v>5338.08</v>
      </c>
      <c r="AA30" s="52">
        <f>W30+Y30+U30+S30+Q30+O30+M30+K30+I30+G30+E30+C30</f>
        <v>31.600000000000005</v>
      </c>
      <c r="AB30" s="38">
        <f>Z30+X30+V30+T30+R30+P30+N30+L30+J30+H30+F30+D30</f>
        <v>156682.36</v>
      </c>
    </row>
    <row r="31" spans="1:28" ht="12.75">
      <c r="A31" s="33"/>
      <c r="B31" s="34"/>
      <c r="C31" s="37"/>
      <c r="D31" s="38"/>
      <c r="E31" s="37"/>
      <c r="F31" s="38"/>
      <c r="G31" s="37"/>
      <c r="H31" s="38"/>
      <c r="I31" s="37"/>
      <c r="J31" s="38"/>
      <c r="K31" s="52"/>
      <c r="L31" s="38"/>
      <c r="M31" s="52"/>
      <c r="N31" s="38"/>
      <c r="O31" s="52"/>
      <c r="P31" s="38"/>
      <c r="Q31" s="52"/>
      <c r="R31" s="38"/>
      <c r="S31" s="52"/>
      <c r="T31" s="38"/>
      <c r="U31" s="52"/>
      <c r="V31" s="38"/>
      <c r="W31" s="52"/>
      <c r="X31" s="38"/>
      <c r="Y31" s="52"/>
      <c r="Z31" s="38"/>
      <c r="AA31" s="52"/>
      <c r="AB31" s="38"/>
    </row>
    <row r="32" spans="1:28" ht="12.75">
      <c r="A32" s="33"/>
      <c r="B32" s="34"/>
      <c r="C32" s="37"/>
      <c r="D32" s="38"/>
      <c r="E32" s="37"/>
      <c r="F32" s="38"/>
      <c r="G32" s="37"/>
      <c r="H32" s="38"/>
      <c r="I32" s="37"/>
      <c r="J32" s="38"/>
      <c r="K32" s="52"/>
      <c r="L32" s="38"/>
      <c r="M32" s="52"/>
      <c r="N32" s="38"/>
      <c r="O32" s="52"/>
      <c r="P32" s="38"/>
      <c r="Q32" s="52"/>
      <c r="R32" s="38"/>
      <c r="S32" s="52"/>
      <c r="T32" s="38"/>
      <c r="U32" s="52"/>
      <c r="V32" s="38"/>
      <c r="W32" s="52"/>
      <c r="X32" s="38"/>
      <c r="Y32" s="52"/>
      <c r="Z32" s="38"/>
      <c r="AA32" s="52"/>
      <c r="AB32" s="38"/>
    </row>
    <row r="33" spans="1:28" ht="13.5" thickBot="1">
      <c r="A33" s="35"/>
      <c r="B33" s="36"/>
      <c r="C33" s="37"/>
      <c r="D33" s="38"/>
      <c r="E33" s="37"/>
      <c r="F33" s="38"/>
      <c r="G33" s="37"/>
      <c r="H33" s="38"/>
      <c r="I33" s="37"/>
      <c r="J33" s="38"/>
      <c r="K33" s="52"/>
      <c r="L33" s="38"/>
      <c r="M33" s="52"/>
      <c r="N33" s="38"/>
      <c r="O33" s="52"/>
      <c r="P33" s="38"/>
      <c r="Q33" s="52"/>
      <c r="R33" s="38"/>
      <c r="S33" s="52"/>
      <c r="T33" s="38"/>
      <c r="U33" s="52"/>
      <c r="V33" s="38"/>
      <c r="W33" s="52"/>
      <c r="X33" s="38"/>
      <c r="Y33" s="52"/>
      <c r="Z33" s="38"/>
      <c r="AA33" s="52"/>
      <c r="AB33" s="38"/>
    </row>
    <row r="34" spans="1:28" ht="12.75">
      <c r="A34" s="31" t="s">
        <v>24</v>
      </c>
      <c r="B34" s="32"/>
      <c r="C34" s="39"/>
      <c r="D34" s="38">
        <f>SUM(D10:D33)</f>
        <v>122068.17</v>
      </c>
      <c r="E34" s="39"/>
      <c r="F34" s="38">
        <f>SUM(F10:F33)</f>
        <v>130154.79000000001</v>
      </c>
      <c r="G34" s="39"/>
      <c r="H34" s="38">
        <f>SUM(H10:H33)</f>
        <v>136232.75</v>
      </c>
      <c r="I34" s="39"/>
      <c r="J34" s="38">
        <f>SUM(J10:J33)</f>
        <v>107658.92</v>
      </c>
      <c r="K34" s="52"/>
      <c r="L34" s="38">
        <f>SUM(L10:L33)</f>
        <v>115082.70000000001</v>
      </c>
      <c r="M34" s="38"/>
      <c r="N34" s="38">
        <f>SUM(N10:N33)</f>
        <v>161885.64</v>
      </c>
      <c r="O34" s="38"/>
      <c r="P34" s="38">
        <f>SUM(P10:P33)</f>
        <v>85460.51000000001</v>
      </c>
      <c r="Q34" s="38"/>
      <c r="R34" s="38">
        <f>SUM(R10:R33)</f>
        <v>118453.73999999999</v>
      </c>
      <c r="S34" s="38"/>
      <c r="T34" s="38">
        <f>SUM(T10:T33)</f>
        <v>116655.89000000001</v>
      </c>
      <c r="U34" s="38"/>
      <c r="V34" s="38">
        <f>SUM(V10:V33)</f>
        <v>92376.55</v>
      </c>
      <c r="W34" s="38"/>
      <c r="X34" s="38">
        <f>SUM(X10:X33)</f>
        <v>124195.31999999999</v>
      </c>
      <c r="Y34" s="38"/>
      <c r="Z34" s="38">
        <f>SUM(Z10:Z33)</f>
        <v>101737.67</v>
      </c>
      <c r="AA34" s="52">
        <f>W34+Y34+U34+S34+Q34+O34+M34+K34+I34+G34+E34+C34</f>
        <v>0</v>
      </c>
      <c r="AB34" s="38">
        <f>SUM(AB10:AB33)</f>
        <v>1411962.65</v>
      </c>
    </row>
    <row r="35" spans="1:28" ht="12.75">
      <c r="A35" s="33"/>
      <c r="B35" s="34"/>
      <c r="C35" s="39"/>
      <c r="D35" s="38"/>
      <c r="E35" s="39"/>
      <c r="F35" s="38"/>
      <c r="G35" s="39"/>
      <c r="H35" s="38"/>
      <c r="I35" s="39"/>
      <c r="J35" s="38"/>
      <c r="K35" s="52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52"/>
      <c r="AB35" s="38"/>
    </row>
    <row r="36" spans="1:28" ht="12.75">
      <c r="A36" s="33"/>
      <c r="B36" s="34"/>
      <c r="C36" s="39"/>
      <c r="D36" s="38"/>
      <c r="E36" s="39"/>
      <c r="F36" s="38"/>
      <c r="G36" s="39"/>
      <c r="H36" s="38"/>
      <c r="I36" s="39"/>
      <c r="J36" s="38"/>
      <c r="K36" s="52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52"/>
      <c r="AB36" s="38"/>
    </row>
    <row r="37" spans="1:28" ht="13.5" thickBot="1">
      <c r="A37" s="35"/>
      <c r="B37" s="34"/>
      <c r="C37" s="40"/>
      <c r="D37" s="41"/>
      <c r="E37" s="40"/>
      <c r="F37" s="41"/>
      <c r="G37" s="40"/>
      <c r="H37" s="41"/>
      <c r="I37" s="40"/>
      <c r="J37" s="41"/>
      <c r="K37" s="53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52"/>
      <c r="AB37" s="41"/>
    </row>
    <row r="38" spans="2:28" ht="12.75">
      <c r="B38" s="29" t="s">
        <v>25</v>
      </c>
      <c r="C38" s="30"/>
      <c r="D38" s="3">
        <f>D34*1.18</f>
        <v>144040.4406</v>
      </c>
      <c r="E38" s="4"/>
      <c r="F38" s="3">
        <f>F34*1.18</f>
        <v>153582.6522</v>
      </c>
      <c r="G38" s="4"/>
      <c r="H38" s="3">
        <f>H34*1.18</f>
        <v>160754.645</v>
      </c>
      <c r="I38" s="4"/>
      <c r="J38" s="3">
        <f>J34*1.18</f>
        <v>127037.5256</v>
      </c>
      <c r="K38" s="4"/>
      <c r="L38" s="3">
        <f>L34*1.18</f>
        <v>135797.586</v>
      </c>
      <c r="M38" s="3"/>
      <c r="N38" s="3">
        <f>N34*1.18</f>
        <v>191025.0552</v>
      </c>
      <c r="O38" s="3"/>
      <c r="P38" s="3">
        <f>P34*1.18</f>
        <v>100843.4018</v>
      </c>
      <c r="Q38" s="3"/>
      <c r="R38" s="3">
        <f>R34*1.18</f>
        <v>139775.41319999998</v>
      </c>
      <c r="S38" s="3"/>
      <c r="T38" s="3">
        <f>T34*1.18</f>
        <v>137653.95020000002</v>
      </c>
      <c r="U38" s="3"/>
      <c r="V38" s="3">
        <f>V34*1.18</f>
        <v>109004.329</v>
      </c>
      <c r="W38" s="3"/>
      <c r="X38" s="3">
        <f>X34*1.18</f>
        <v>146550.47759999998</v>
      </c>
      <c r="Y38" s="3"/>
      <c r="Z38" s="3">
        <f>Z34*1.18</f>
        <v>120050.4506</v>
      </c>
      <c r="AA38" s="3"/>
      <c r="AB38" s="3">
        <f>AB34*1.18</f>
        <v>1666115.927</v>
      </c>
    </row>
    <row r="39" spans="6:28" ht="12.75">
      <c r="F39" s="5" t="s">
        <v>26</v>
      </c>
      <c r="G39" s="6"/>
      <c r="H39" s="3">
        <f>D38+F38+H38</f>
        <v>458377.7378</v>
      </c>
      <c r="N39" s="3">
        <f>J38+L38+N38</f>
        <v>453860.1668</v>
      </c>
      <c r="T39" s="3">
        <f>P38+R38+T38</f>
        <v>378272.7652</v>
      </c>
      <c r="AB39" s="3">
        <f>H39+N39+T39+Z39</f>
        <v>1290510.6698</v>
      </c>
    </row>
    <row r="40" ht="15.75" customHeight="1"/>
    <row r="41" ht="9.75" customHeight="1"/>
    <row r="42" ht="13.5" customHeight="1"/>
    <row r="43" ht="21.75" customHeight="1"/>
    <row r="44" spans="1:2" ht="13.5" customHeight="1">
      <c r="A44" s="2" t="s">
        <v>27</v>
      </c>
      <c r="B44" s="2"/>
    </row>
    <row r="45" spans="1:14" ht="13.5" thickBot="1">
      <c r="A45" s="2" t="s">
        <v>1</v>
      </c>
      <c r="G45" s="7" t="s">
        <v>28</v>
      </c>
      <c r="H45" s="8"/>
      <c r="I45" s="8"/>
      <c r="J45" s="9"/>
      <c r="L45" s="7" t="s">
        <v>29</v>
      </c>
      <c r="M45" s="10"/>
      <c r="N45" s="11"/>
    </row>
    <row r="46" spans="1:14" ht="12.75">
      <c r="A46" s="42" t="s">
        <v>2</v>
      </c>
      <c r="B46" s="43"/>
      <c r="C46" s="48" t="s">
        <v>3</v>
      </c>
      <c r="D46" s="49"/>
      <c r="G46" s="12"/>
      <c r="H46" s="13"/>
      <c r="I46" s="13"/>
      <c r="J46" s="14"/>
      <c r="L46" s="12"/>
      <c r="M46" s="13"/>
      <c r="N46" s="14"/>
    </row>
    <row r="47" spans="1:14" ht="12.75">
      <c r="A47" s="44"/>
      <c r="B47" s="45"/>
      <c r="C47" s="50"/>
      <c r="D47" s="51"/>
      <c r="G47" s="5" t="s">
        <v>30</v>
      </c>
      <c r="H47" s="15"/>
      <c r="I47" s="16">
        <f>(AB10+AB26)*1.18</f>
        <v>521598.2202</v>
      </c>
      <c r="J47" s="17"/>
      <c r="L47" s="5" t="s">
        <v>30</v>
      </c>
      <c r="M47" s="15"/>
      <c r="N47" s="18">
        <f>(D50+D66)*1.18</f>
        <v>2923.7214</v>
      </c>
    </row>
    <row r="48" spans="1:14" ht="12.75">
      <c r="A48" s="44"/>
      <c r="B48" s="45"/>
      <c r="C48" s="50" t="s">
        <v>16</v>
      </c>
      <c r="D48" s="51" t="s">
        <v>17</v>
      </c>
      <c r="G48" s="5" t="s">
        <v>31</v>
      </c>
      <c r="H48" s="15"/>
      <c r="I48" s="16">
        <f>(AB14+AB18)*1.18</f>
        <v>506381.4358</v>
      </c>
      <c r="J48" s="17"/>
      <c r="L48" s="5" t="s">
        <v>31</v>
      </c>
      <c r="M48" s="15"/>
      <c r="N48" s="18">
        <f>(D54+D58)*1.18</f>
        <v>2208.4762</v>
      </c>
    </row>
    <row r="49" spans="1:14" ht="13.5" thickBot="1">
      <c r="A49" s="46"/>
      <c r="B49" s="47"/>
      <c r="C49" s="50"/>
      <c r="D49" s="51"/>
      <c r="G49" s="5" t="s">
        <v>21</v>
      </c>
      <c r="H49" s="15"/>
      <c r="I49" s="19">
        <f>AB22*1.18</f>
        <v>453251.0862</v>
      </c>
      <c r="J49" s="17"/>
      <c r="L49" s="5" t="s">
        <v>21</v>
      </c>
      <c r="M49" s="15"/>
      <c r="N49" s="18">
        <f>D62</f>
        <v>0</v>
      </c>
    </row>
    <row r="50" spans="1:14" ht="12.75">
      <c r="A50" s="31" t="s">
        <v>18</v>
      </c>
      <c r="B50" s="32"/>
      <c r="C50" s="37">
        <v>0.5</v>
      </c>
      <c r="D50" s="38">
        <v>1351.54</v>
      </c>
      <c r="G50" s="20" t="s">
        <v>23</v>
      </c>
      <c r="H50" s="21"/>
      <c r="I50" s="22">
        <f>AB30*1.18</f>
        <v>184885.1848</v>
      </c>
      <c r="J50" s="14"/>
      <c r="L50" s="23" t="s">
        <v>23</v>
      </c>
      <c r="M50" s="24"/>
      <c r="N50" s="25">
        <f>D70*1.18</f>
        <v>1253.2189999999998</v>
      </c>
    </row>
    <row r="51" spans="1:14" ht="12.75">
      <c r="A51" s="33"/>
      <c r="B51" s="34"/>
      <c r="C51" s="37"/>
      <c r="D51" s="38"/>
      <c r="G51" s="5" t="s">
        <v>24</v>
      </c>
      <c r="H51" s="15"/>
      <c r="I51" s="26">
        <f>SUM(I47:I50)</f>
        <v>1666115.927</v>
      </c>
      <c r="J51" s="6"/>
      <c r="L51" s="5" t="s">
        <v>24</v>
      </c>
      <c r="M51" s="27"/>
      <c r="N51" s="28">
        <f>SUM(N47:N50)</f>
        <v>6385.4166</v>
      </c>
    </row>
    <row r="52" spans="1:4" ht="12.75">
      <c r="A52" s="33"/>
      <c r="B52" s="34"/>
      <c r="C52" s="37"/>
      <c r="D52" s="38"/>
    </row>
    <row r="53" spans="1:4" ht="13.5" thickBot="1">
      <c r="A53" s="35"/>
      <c r="B53" s="36"/>
      <c r="C53" s="37"/>
      <c r="D53" s="38"/>
    </row>
    <row r="54" spans="1:10" ht="12.75">
      <c r="A54" s="31" t="s">
        <v>19</v>
      </c>
      <c r="B54" s="32"/>
      <c r="C54" s="37">
        <v>0.5</v>
      </c>
      <c r="D54" s="38">
        <v>983.38</v>
      </c>
      <c r="G54" s="7" t="s">
        <v>32</v>
      </c>
      <c r="H54" s="8"/>
      <c r="I54" s="8"/>
      <c r="J54" s="9"/>
    </row>
    <row r="55" spans="1:10" ht="12.75">
      <c r="A55" s="33"/>
      <c r="B55" s="34"/>
      <c r="C55" s="37"/>
      <c r="D55" s="38"/>
      <c r="G55" s="12"/>
      <c r="H55" s="13"/>
      <c r="I55" s="13"/>
      <c r="J55" s="14"/>
    </row>
    <row r="56" spans="1:10" ht="12.75">
      <c r="A56" s="33"/>
      <c r="B56" s="34"/>
      <c r="C56" s="37"/>
      <c r="D56" s="38"/>
      <c r="G56" s="5" t="s">
        <v>30</v>
      </c>
      <c r="H56" s="15"/>
      <c r="I56" s="16">
        <v>43655.83</v>
      </c>
      <c r="J56" s="17"/>
    </row>
    <row r="57" spans="1:10" ht="13.5" thickBot="1">
      <c r="A57" s="35"/>
      <c r="B57" s="36"/>
      <c r="C57" s="37"/>
      <c r="D57" s="38"/>
      <c r="G57" s="5" t="s">
        <v>31</v>
      </c>
      <c r="H57" s="15"/>
      <c r="I57" s="16">
        <f>(AB23+AB27)*1.18</f>
        <v>0</v>
      </c>
      <c r="J57" s="17"/>
    </row>
    <row r="58" spans="1:10" ht="12.75">
      <c r="A58" s="31" t="s">
        <v>20</v>
      </c>
      <c r="B58" s="32"/>
      <c r="C58" s="37">
        <v>0.5</v>
      </c>
      <c r="D58" s="38">
        <v>888.21</v>
      </c>
      <c r="G58" s="5" t="s">
        <v>21</v>
      </c>
      <c r="H58" s="15"/>
      <c r="I58" s="19">
        <f>AB31*1.18</f>
        <v>0</v>
      </c>
      <c r="J58" s="17"/>
    </row>
    <row r="59" spans="1:10" ht="12.75">
      <c r="A59" s="33"/>
      <c r="B59" s="34"/>
      <c r="C59" s="37"/>
      <c r="D59" s="38"/>
      <c r="G59" s="20" t="s">
        <v>23</v>
      </c>
      <c r="H59" s="21"/>
      <c r="I59" s="22"/>
      <c r="J59" s="14"/>
    </row>
    <row r="60" spans="1:10" ht="12.75">
      <c r="A60" s="33"/>
      <c r="B60" s="34"/>
      <c r="C60" s="37"/>
      <c r="D60" s="38"/>
      <c r="G60" s="5" t="s">
        <v>24</v>
      </c>
      <c r="H60" s="15"/>
      <c r="I60" s="26">
        <f>SUM(I56:I59)</f>
        <v>43655.83</v>
      </c>
      <c r="J60" s="6"/>
    </row>
    <row r="61" spans="1:9" ht="13.5" thickBot="1">
      <c r="A61" s="35"/>
      <c r="B61" s="36"/>
      <c r="C61" s="37"/>
      <c r="D61" s="38"/>
      <c r="G61" s="29" t="s">
        <v>25</v>
      </c>
      <c r="H61" s="30"/>
      <c r="I61" s="3">
        <f>I60*1.18</f>
        <v>51513.8794</v>
      </c>
    </row>
    <row r="62" spans="1:4" ht="12.75">
      <c r="A62" s="31" t="s">
        <v>21</v>
      </c>
      <c r="B62" s="32"/>
      <c r="C62" s="37">
        <v>0</v>
      </c>
      <c r="D62" s="38">
        <v>0</v>
      </c>
    </row>
    <row r="63" spans="1:4" ht="12.75">
      <c r="A63" s="33"/>
      <c r="B63" s="34"/>
      <c r="C63" s="37"/>
      <c r="D63" s="38"/>
    </row>
    <row r="64" spans="1:4" ht="12.75">
      <c r="A64" s="33"/>
      <c r="B64" s="34"/>
      <c r="C64" s="37"/>
      <c r="D64" s="38"/>
    </row>
    <row r="65" spans="1:4" ht="13.5" thickBot="1">
      <c r="A65" s="35"/>
      <c r="B65" s="36"/>
      <c r="C65" s="37"/>
      <c r="D65" s="38"/>
    </row>
    <row r="66" spans="1:4" ht="12.75">
      <c r="A66" s="31" t="s">
        <v>22</v>
      </c>
      <c r="B66" s="32"/>
      <c r="C66" s="37">
        <v>0.5</v>
      </c>
      <c r="D66" s="38">
        <v>1126.19</v>
      </c>
    </row>
    <row r="67" spans="1:4" ht="12.75">
      <c r="A67" s="33"/>
      <c r="B67" s="34"/>
      <c r="C67" s="37"/>
      <c r="D67" s="38"/>
    </row>
    <row r="68" spans="1:4" ht="12.75">
      <c r="A68" s="33"/>
      <c r="B68" s="34"/>
      <c r="C68" s="37"/>
      <c r="D68" s="38"/>
    </row>
    <row r="69" spans="1:4" ht="13.5" thickBot="1">
      <c r="A69" s="35"/>
      <c r="B69" s="36"/>
      <c r="C69" s="37"/>
      <c r="D69" s="38"/>
    </row>
    <row r="70" spans="1:4" ht="12.75">
      <c r="A70" s="31" t="s">
        <v>23</v>
      </c>
      <c r="B70" s="32"/>
      <c r="C70" s="37">
        <v>0.5</v>
      </c>
      <c r="D70" s="38">
        <v>1062.05</v>
      </c>
    </row>
    <row r="71" spans="1:4" ht="12.75">
      <c r="A71" s="33"/>
      <c r="B71" s="34"/>
      <c r="C71" s="37"/>
      <c r="D71" s="38"/>
    </row>
    <row r="72" spans="1:4" ht="12.75">
      <c r="A72" s="33"/>
      <c r="B72" s="34"/>
      <c r="C72" s="37"/>
      <c r="D72" s="38"/>
    </row>
    <row r="73" spans="1:4" ht="13.5" thickBot="1">
      <c r="A73" s="35"/>
      <c r="B73" s="36"/>
      <c r="C73" s="37"/>
      <c r="D73" s="38"/>
    </row>
    <row r="74" spans="1:4" ht="12.75">
      <c r="A74" s="31" t="s">
        <v>24</v>
      </c>
      <c r="B74" s="32"/>
      <c r="C74" s="39"/>
      <c r="D74" s="38">
        <f>SUM(D50:D73)</f>
        <v>5411.37</v>
      </c>
    </row>
    <row r="75" spans="1:4" ht="12.75">
      <c r="A75" s="33"/>
      <c r="B75" s="34"/>
      <c r="C75" s="39"/>
      <c r="D75" s="38"/>
    </row>
    <row r="76" spans="1:4" ht="12.75">
      <c r="A76" s="33"/>
      <c r="B76" s="34"/>
      <c r="C76" s="39"/>
      <c r="D76" s="38"/>
    </row>
    <row r="77" spans="1:4" ht="13.5" thickBot="1">
      <c r="A77" s="35"/>
      <c r="B77" s="34"/>
      <c r="C77" s="40"/>
      <c r="D77" s="41"/>
    </row>
    <row r="78" spans="2:4" ht="12.75">
      <c r="B78" s="29" t="s">
        <v>25</v>
      </c>
      <c r="C78" s="30"/>
      <c r="D78" s="3">
        <f>D74*1.18</f>
        <v>6385.4166</v>
      </c>
    </row>
  </sheetData>
  <mergeCells count="258">
    <mergeCell ref="B2:H4"/>
    <mergeCell ref="A6:B9"/>
    <mergeCell ref="C6:D7"/>
    <mergeCell ref="E6:F7"/>
    <mergeCell ref="G6:H7"/>
    <mergeCell ref="I6:J7"/>
    <mergeCell ref="K6:L7"/>
    <mergeCell ref="M6:N7"/>
    <mergeCell ref="O6:P7"/>
    <mergeCell ref="Q6:R7"/>
    <mergeCell ref="S6:T7"/>
    <mergeCell ref="U6:V7"/>
    <mergeCell ref="W6:X7"/>
    <mergeCell ref="Y6:Z7"/>
    <mergeCell ref="AA6:AB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10:B13"/>
    <mergeCell ref="C10:C13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M10:M13"/>
    <mergeCell ref="N10:N13"/>
    <mergeCell ref="O10:O13"/>
    <mergeCell ref="P10:P13"/>
    <mergeCell ref="Q10:Q13"/>
    <mergeCell ref="R10:R13"/>
    <mergeCell ref="S10:S13"/>
    <mergeCell ref="T10:T13"/>
    <mergeCell ref="U10:U13"/>
    <mergeCell ref="V10:V13"/>
    <mergeCell ref="W10:W13"/>
    <mergeCell ref="X10:X13"/>
    <mergeCell ref="Y10:Y13"/>
    <mergeCell ref="Z10:Z13"/>
    <mergeCell ref="AA10:AA13"/>
    <mergeCell ref="AB10:AB13"/>
    <mergeCell ref="A14:B17"/>
    <mergeCell ref="C14:C17"/>
    <mergeCell ref="D14:D17"/>
    <mergeCell ref="E14:E17"/>
    <mergeCell ref="F14:F17"/>
    <mergeCell ref="G14:G17"/>
    <mergeCell ref="H14:H17"/>
    <mergeCell ref="I14:I17"/>
    <mergeCell ref="J14:J17"/>
    <mergeCell ref="K14:K17"/>
    <mergeCell ref="L14:L17"/>
    <mergeCell ref="M14:M17"/>
    <mergeCell ref="N14:N17"/>
    <mergeCell ref="O14:O17"/>
    <mergeCell ref="P14:P17"/>
    <mergeCell ref="Q14:Q17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18:B21"/>
    <mergeCell ref="C18:C21"/>
    <mergeCell ref="D18:D21"/>
    <mergeCell ref="E18:E21"/>
    <mergeCell ref="F18:F21"/>
    <mergeCell ref="G18:G21"/>
    <mergeCell ref="H18:H21"/>
    <mergeCell ref="I18:I21"/>
    <mergeCell ref="J18:J21"/>
    <mergeCell ref="K18:K21"/>
    <mergeCell ref="L18:L21"/>
    <mergeCell ref="M18:M21"/>
    <mergeCell ref="N18:N21"/>
    <mergeCell ref="O18:O21"/>
    <mergeCell ref="P18:P21"/>
    <mergeCell ref="Q18:Q21"/>
    <mergeCell ref="R18:R21"/>
    <mergeCell ref="S18:S21"/>
    <mergeCell ref="T18:T21"/>
    <mergeCell ref="U18:U21"/>
    <mergeCell ref="V18:V21"/>
    <mergeCell ref="W18:W21"/>
    <mergeCell ref="X18:X21"/>
    <mergeCell ref="Y18:Y21"/>
    <mergeCell ref="Z18:Z21"/>
    <mergeCell ref="AA18:AA21"/>
    <mergeCell ref="AB18:AB21"/>
    <mergeCell ref="A22:B25"/>
    <mergeCell ref="C22:C25"/>
    <mergeCell ref="D22:D25"/>
    <mergeCell ref="E22:E25"/>
    <mergeCell ref="F22:F25"/>
    <mergeCell ref="G22:G25"/>
    <mergeCell ref="H22:H25"/>
    <mergeCell ref="I22:I25"/>
    <mergeCell ref="J22:J25"/>
    <mergeCell ref="K22:K25"/>
    <mergeCell ref="L22:L25"/>
    <mergeCell ref="M22:M25"/>
    <mergeCell ref="N22:N25"/>
    <mergeCell ref="O22:O25"/>
    <mergeCell ref="P22:P25"/>
    <mergeCell ref="Q22:Q25"/>
    <mergeCell ref="R22:R25"/>
    <mergeCell ref="S22:S25"/>
    <mergeCell ref="T22:T25"/>
    <mergeCell ref="U22:U25"/>
    <mergeCell ref="V22:V25"/>
    <mergeCell ref="W22:W25"/>
    <mergeCell ref="X22:X25"/>
    <mergeCell ref="Y22:Y25"/>
    <mergeCell ref="Z22:Z25"/>
    <mergeCell ref="AA22:AA25"/>
    <mergeCell ref="AB22:AB25"/>
    <mergeCell ref="A26:B29"/>
    <mergeCell ref="C26:C29"/>
    <mergeCell ref="D26:D29"/>
    <mergeCell ref="E26:E29"/>
    <mergeCell ref="F26:F29"/>
    <mergeCell ref="G26:G29"/>
    <mergeCell ref="H26:H29"/>
    <mergeCell ref="I26:I29"/>
    <mergeCell ref="J26:J29"/>
    <mergeCell ref="K26:K29"/>
    <mergeCell ref="L26:L29"/>
    <mergeCell ref="M26:M29"/>
    <mergeCell ref="N26:N29"/>
    <mergeCell ref="O26:O29"/>
    <mergeCell ref="P26:P29"/>
    <mergeCell ref="Q26:Q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A30:B33"/>
    <mergeCell ref="C30:C33"/>
    <mergeCell ref="D30:D33"/>
    <mergeCell ref="E30:E33"/>
    <mergeCell ref="F30:F33"/>
    <mergeCell ref="G30:G33"/>
    <mergeCell ref="H30:H33"/>
    <mergeCell ref="I30:I33"/>
    <mergeCell ref="J30:J33"/>
    <mergeCell ref="K30:K33"/>
    <mergeCell ref="L30:L33"/>
    <mergeCell ref="M30:M33"/>
    <mergeCell ref="N30:N33"/>
    <mergeCell ref="O30:O33"/>
    <mergeCell ref="P30:P33"/>
    <mergeCell ref="Q30:Q33"/>
    <mergeCell ref="R30:R33"/>
    <mergeCell ref="S30:S33"/>
    <mergeCell ref="T30:T33"/>
    <mergeCell ref="U30:U33"/>
    <mergeCell ref="V30:V33"/>
    <mergeCell ref="W30:W33"/>
    <mergeCell ref="X30:X33"/>
    <mergeCell ref="Y30:Y33"/>
    <mergeCell ref="Z30:Z33"/>
    <mergeCell ref="AA30:AA33"/>
    <mergeCell ref="AB30:AB33"/>
    <mergeCell ref="A34:B37"/>
    <mergeCell ref="C34:C37"/>
    <mergeCell ref="D34:D37"/>
    <mergeCell ref="E34:E37"/>
    <mergeCell ref="F34:F37"/>
    <mergeCell ref="G34:G37"/>
    <mergeCell ref="H34:H37"/>
    <mergeCell ref="I34:I37"/>
    <mergeCell ref="J34:J37"/>
    <mergeCell ref="K34:K37"/>
    <mergeCell ref="L34:L37"/>
    <mergeCell ref="M34:M37"/>
    <mergeCell ref="T34:T37"/>
    <mergeCell ref="U34:U37"/>
    <mergeCell ref="N34:N37"/>
    <mergeCell ref="O34:O37"/>
    <mergeCell ref="P34:P37"/>
    <mergeCell ref="Q34:Q37"/>
    <mergeCell ref="Z34:Z37"/>
    <mergeCell ref="AA34:AA37"/>
    <mergeCell ref="AB34:AB37"/>
    <mergeCell ref="B38:C38"/>
    <mergeCell ref="V34:V37"/>
    <mergeCell ref="W34:W37"/>
    <mergeCell ref="X34:X37"/>
    <mergeCell ref="Y34:Y37"/>
    <mergeCell ref="R34:R37"/>
    <mergeCell ref="S34:S37"/>
    <mergeCell ref="A46:B49"/>
    <mergeCell ref="C46:D47"/>
    <mergeCell ref="C48:C49"/>
    <mergeCell ref="D48:D49"/>
    <mergeCell ref="A50:B53"/>
    <mergeCell ref="C50:C53"/>
    <mergeCell ref="D50:D53"/>
    <mergeCell ref="A54:B57"/>
    <mergeCell ref="C54:C57"/>
    <mergeCell ref="D54:D57"/>
    <mergeCell ref="A58:B61"/>
    <mergeCell ref="C58:C61"/>
    <mergeCell ref="D58:D61"/>
    <mergeCell ref="G61:H61"/>
    <mergeCell ref="A62:B65"/>
    <mergeCell ref="C62:C65"/>
    <mergeCell ref="D62:D65"/>
    <mergeCell ref="A66:B69"/>
    <mergeCell ref="C66:C69"/>
    <mergeCell ref="D66:D69"/>
    <mergeCell ref="B78:C78"/>
    <mergeCell ref="A70:B73"/>
    <mergeCell ref="C70:C73"/>
    <mergeCell ref="D70:D73"/>
    <mergeCell ref="A74:B77"/>
    <mergeCell ref="C74:C77"/>
    <mergeCell ref="D74:D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2012-03-12T06:36:31Z</dcterms:modified>
  <cp:category/>
  <cp:version/>
  <cp:contentType/>
  <cp:contentStatus/>
</cp:coreProperties>
</file>